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6605" windowHeight="9435" tabRatio="489" firstSheet="1" activeTab="2"/>
  </bookViews>
  <sheets>
    <sheet name="4 четверть" sheetId="1" r:id="rId1"/>
    <sheet name="Отчет за год" sheetId="2" r:id="rId2"/>
    <sheet name="% по предметам" sheetId="3" r:id="rId3"/>
  </sheets>
  <calcPr calcId="144525"/>
  <fileRecoveryPr repairLoad="1"/>
</workbook>
</file>

<file path=xl/calcChain.xml><?xml version="1.0" encoding="utf-8"?>
<calcChain xmlns="http://schemas.openxmlformats.org/spreadsheetml/2006/main">
  <c r="E21" i="2" l="1"/>
  <c r="E20" i="2"/>
  <c r="S14" i="2"/>
  <c r="K14" i="2"/>
  <c r="Y9" i="2"/>
  <c r="X9" i="2"/>
  <c r="C21" i="2" s="1"/>
  <c r="O21" i="2" s="1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G19" i="2" s="1"/>
  <c r="C9" i="2"/>
  <c r="B9" i="2"/>
  <c r="F19" i="2" s="1"/>
  <c r="AA8" i="2"/>
  <c r="Z8" i="2"/>
  <c r="AB8" i="2" s="1"/>
  <c r="AA7" i="2"/>
  <c r="Z7" i="2"/>
  <c r="AA6" i="2"/>
  <c r="Z6" i="2"/>
  <c r="Z9" i="2" s="1"/>
  <c r="C14" i="2" s="1"/>
  <c r="O22" i="1"/>
  <c r="E22" i="1"/>
  <c r="E21" i="1"/>
  <c r="H10" i="1"/>
  <c r="S15" i="1"/>
  <c r="K15" i="1"/>
  <c r="Z8" i="1"/>
  <c r="AA8" i="1"/>
  <c r="Z9" i="1"/>
  <c r="AA9" i="1"/>
  <c r="AA7" i="1"/>
  <c r="Z7" i="1"/>
  <c r="C10" i="1"/>
  <c r="D10" i="1"/>
  <c r="G20" i="1" s="1"/>
  <c r="E10" i="1"/>
  <c r="F10" i="1"/>
  <c r="G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C22" i="1" s="1"/>
  <c r="P22" i="1" s="1"/>
  <c r="Y10" i="1"/>
  <c r="B10" i="1"/>
  <c r="F20" i="1" s="1"/>
  <c r="T14" i="2" l="1"/>
  <c r="C19" i="2"/>
  <c r="C22" i="2" s="1"/>
  <c r="AA9" i="2"/>
  <c r="D19" i="2"/>
  <c r="D20" i="2"/>
  <c r="D21" i="2"/>
  <c r="C20" i="2"/>
  <c r="AB7" i="2"/>
  <c r="E19" i="2"/>
  <c r="E22" i="2" s="1"/>
  <c r="P20" i="2"/>
  <c r="O20" i="2"/>
  <c r="AB6" i="2"/>
  <c r="AB9" i="2" s="1"/>
  <c r="P21" i="2"/>
  <c r="D21" i="1"/>
  <c r="C21" i="1"/>
  <c r="E20" i="1"/>
  <c r="E23" i="1" s="1"/>
  <c r="C20" i="1"/>
  <c r="D22" i="1"/>
  <c r="D20" i="1"/>
  <c r="Z10" i="1"/>
  <c r="C15" i="1" s="1"/>
  <c r="T15" i="1" s="1"/>
  <c r="AB9" i="1"/>
  <c r="AB7" i="1"/>
  <c r="AB8" i="1"/>
  <c r="AA10" i="1"/>
  <c r="O19" i="2" l="1"/>
  <c r="D22" i="2"/>
  <c r="P19" i="2"/>
  <c r="O22" i="2"/>
  <c r="P22" i="2"/>
  <c r="P21" i="1"/>
  <c r="O21" i="1"/>
  <c r="O20" i="1"/>
  <c r="P20" i="1"/>
  <c r="D23" i="1"/>
  <c r="C23" i="1"/>
  <c r="AB10" i="1"/>
  <c r="P23" i="1" l="1"/>
  <c r="O23" i="1"/>
</calcChain>
</file>

<file path=xl/sharedStrings.xml><?xml version="1.0" encoding="utf-8"?>
<sst xmlns="http://schemas.openxmlformats.org/spreadsheetml/2006/main" count="205" uniqueCount="84">
  <si>
    <t>всего учащихся</t>
  </si>
  <si>
    <t>из них девочек</t>
  </si>
  <si>
    <t>всего</t>
  </si>
  <si>
    <t>из них дев</t>
  </si>
  <si>
    <t>прибыло</t>
  </si>
  <si>
    <t>выбыло</t>
  </si>
  <si>
    <t xml:space="preserve">Прибыло из </t>
  </si>
  <si>
    <t xml:space="preserve">Выбыло в </t>
  </si>
  <si>
    <t>Чуйская область</t>
  </si>
  <si>
    <t xml:space="preserve">дригие области КР </t>
  </si>
  <si>
    <t>СНГ</t>
  </si>
  <si>
    <t>зарубеж</t>
  </si>
  <si>
    <t>работали</t>
  </si>
  <si>
    <t xml:space="preserve">дригие причины </t>
  </si>
  <si>
    <t xml:space="preserve">на работу </t>
  </si>
  <si>
    <t xml:space="preserve">СУЗы </t>
  </si>
  <si>
    <t xml:space="preserve">другие причины </t>
  </si>
  <si>
    <t xml:space="preserve">всего </t>
  </si>
  <si>
    <t>№</t>
  </si>
  <si>
    <t xml:space="preserve">классы по ступениям </t>
  </si>
  <si>
    <t>Из них девочек</t>
  </si>
  <si>
    <t>Не аттестованы</t>
  </si>
  <si>
    <t>Успеваемость </t>
  </si>
  <si>
    <t>Всего</t>
  </si>
  <si>
    <t xml:space="preserve">0 класс </t>
  </si>
  <si>
    <t xml:space="preserve">1 класс </t>
  </si>
  <si>
    <t>по болезни</t>
  </si>
  <si>
    <t>др. причины</t>
  </si>
  <si>
    <t>"5"</t>
  </si>
  <si>
    <t>"4"</t>
  </si>
  <si>
    <t>"3"</t>
  </si>
  <si>
    <t>"2"</t>
  </si>
  <si>
    <t xml:space="preserve">с одной "3" </t>
  </si>
  <si>
    <t>%   успеваемости</t>
  </si>
  <si>
    <t>% качества знаний</t>
  </si>
  <si>
    <t>0-4</t>
  </si>
  <si>
    <t>5-9</t>
  </si>
  <si>
    <t>10-11</t>
  </si>
  <si>
    <t>0-11</t>
  </si>
  <si>
    <t>из них мальчиков</t>
  </si>
  <si>
    <t>Директор                  Мусаева Л.М.</t>
  </si>
  <si>
    <t xml:space="preserve">Состав учащихся по классам за 4- четверть </t>
  </si>
  <si>
    <t>кол-во уч-ся на начало 4 - четверти</t>
  </si>
  <si>
    <t>кол-во уч-ся на конец 4- четверти</t>
  </si>
  <si>
    <t xml:space="preserve"> </t>
  </si>
  <si>
    <t xml:space="preserve">кол-во на начало  4 четверти </t>
  </si>
  <si>
    <t>сш _______________Отчет по движению, успеваемости и качеству знаний учащихся за 4 четверть 2020-21 учебного года</t>
  </si>
  <si>
    <t>класс</t>
  </si>
  <si>
    <t>кол-во на конец года</t>
  </si>
  <si>
    <t>Класс комплект</t>
  </si>
  <si>
    <t>Наименование школы</t>
  </si>
  <si>
    <t>роспись</t>
  </si>
  <si>
    <t>Ф.И.О. директора</t>
  </si>
  <si>
    <t>Отчет по движению учащихся за  2020-2021 учебный год.</t>
  </si>
  <si>
    <t>кол-во на начало  учебного года</t>
  </si>
  <si>
    <t>кол-во на конец 4 четверти</t>
  </si>
  <si>
    <t>кол-во уч-ся на начало года</t>
  </si>
  <si>
    <t>кол-во уч-ся на конец  года</t>
  </si>
  <si>
    <t>кол-во учащихся на конец  года</t>
  </si>
  <si>
    <t>кол-во учащихся на конец  4 четверти</t>
  </si>
  <si>
    <t>сш ______________________________Отчет по движению, успеваемости и качеству знаний учащихся за 2020-2021 учебный год</t>
  </si>
  <si>
    <t xml:space="preserve">            Успеваемость и качество знаний учащихся за 2020-2021 учебный год                                                                                                                                         </t>
  </si>
  <si>
    <t xml:space="preserve">Директор:             </t>
  </si>
  <si>
    <t>Отчет по движению учащихся за 4 четверть 2020-2021 учебный год.</t>
  </si>
  <si>
    <t xml:space="preserve">                      Успеваемость и качество знаний учащихся за 4-четверть  2020-2021 учебный год                                                                   </t>
  </si>
  <si>
    <t>Класс</t>
  </si>
  <si>
    <t>Математика</t>
  </si>
  <si>
    <t>Информатика</t>
  </si>
  <si>
    <t>Физика</t>
  </si>
  <si>
    <t>Химия</t>
  </si>
  <si>
    <t>Биология</t>
  </si>
  <si>
    <t>История</t>
  </si>
  <si>
    <t>География</t>
  </si>
  <si>
    <t>Английский язык</t>
  </si>
  <si>
    <t>2019-2020</t>
  </si>
  <si>
    <t>2020-2021</t>
  </si>
  <si>
    <t>% качества знаний по предметам за 2019 - 2020 и 2020 - 2021 учебный год</t>
  </si>
  <si>
    <t>Директор:</t>
  </si>
  <si>
    <t>Роспись</t>
  </si>
  <si>
    <t>Ф.И.О.</t>
  </si>
  <si>
    <t>Русский язык  к/я обучения</t>
  </si>
  <si>
    <t>Кыргызский язык  к/я обучения</t>
  </si>
  <si>
    <t xml:space="preserve">М.М Кадырова </t>
  </si>
  <si>
    <t>Наименование школы: сш.им. Туйту Каракеева с.Кош-Коргон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</si>
</sst>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/>
    <xf numFmtId="0" fontId="1" fillId="0" borderId="0" xfId="0" applyFont="1"/>
    <xf numFmtId="0" fontId="4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/>
    </xf>
    <xf numFmtId="0" fontId="1" fillId="2" borderId="0" xfId="0" applyFont="1" applyFill="1"/>
    <xf numFmtId="0" fontId="4" fillId="2" borderId="1" xfId="0" applyFont="1" applyFill="1" applyBorder="1" applyAlignment="1">
      <alignment textRotation="90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textRotation="90" wrapText="1"/>
    </xf>
    <xf numFmtId="0" fontId="9" fillId="2" borderId="0" xfId="0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1" xfId="0" applyFont="1" applyFill="1" applyBorder="1" applyAlignment="1">
      <alignment textRotation="90" wrapText="1"/>
    </xf>
    <xf numFmtId="0" fontId="18" fillId="3" borderId="1" xfId="0" applyFont="1" applyFill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7" fillId="3" borderId="1" xfId="0" applyFont="1" applyFill="1" applyBorder="1" applyAlignment="1">
      <alignment horizontal="center" textRotation="90" wrapText="1"/>
    </xf>
    <xf numFmtId="0" fontId="17" fillId="2" borderId="1" xfId="0" applyFont="1" applyFill="1" applyBorder="1" applyAlignment="1">
      <alignment horizontal="center" textRotation="90" wrapText="1"/>
    </xf>
    <xf numFmtId="0" fontId="17" fillId="2" borderId="1" xfId="0" applyFont="1" applyFill="1" applyBorder="1" applyAlignment="1">
      <alignment horizontal="center" textRotation="90"/>
    </xf>
    <xf numFmtId="0" fontId="0" fillId="0" borderId="0" xfId="0" applyFont="1"/>
    <xf numFmtId="0" fontId="0" fillId="2" borderId="0" xfId="0" applyFont="1" applyFill="1"/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0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3" fillId="2" borderId="0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textRotation="90" wrapText="1"/>
    </xf>
    <xf numFmtId="0" fontId="11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textRotation="90" wrapText="1"/>
    </xf>
    <xf numFmtId="0" fontId="12" fillId="2" borderId="1" xfId="0" applyFont="1" applyFill="1" applyBorder="1" applyAlignment="1">
      <alignment horizontal="center" textRotation="90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textRotation="90" wrapText="1"/>
    </xf>
    <xf numFmtId="0" fontId="12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2" fillId="0" borderId="0" xfId="0" applyFont="1"/>
    <xf numFmtId="0" fontId="16" fillId="4" borderId="1" xfId="0" applyFont="1" applyFill="1" applyBorder="1"/>
    <xf numFmtId="9" fontId="16" fillId="0" borderId="1" xfId="0" applyNumberFormat="1" applyFont="1" applyBorder="1"/>
    <xf numFmtId="10" fontId="16" fillId="0" borderId="1" xfId="0" applyNumberFormat="1" applyFont="1" applyBorder="1"/>
    <xf numFmtId="10" fontId="16" fillId="0" borderId="1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2" borderId="5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3" borderId="5" xfId="0" applyFont="1" applyFill="1" applyBorder="1" applyAlignment="1">
      <alignment textRotation="90" wrapText="1"/>
    </xf>
    <xf numFmtId="0" fontId="5" fillId="3" borderId="7" xfId="0" applyFont="1" applyFill="1" applyBorder="1" applyAlignment="1">
      <alignment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textRotation="90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5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textRotation="90"/>
    </xf>
    <xf numFmtId="0" fontId="2" fillId="3" borderId="7" xfId="0" applyFont="1" applyFill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wrapText="1"/>
    </xf>
    <xf numFmtId="0" fontId="13" fillId="0" borderId="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2" borderId="5" xfId="0" applyFont="1" applyFill="1" applyBorder="1" applyAlignment="1">
      <alignment horizontal="center" textRotation="90" wrapText="1"/>
    </xf>
    <xf numFmtId="0" fontId="18" fillId="2" borderId="7" xfId="0" applyFont="1" applyFill="1" applyBorder="1" applyAlignment="1">
      <alignment horizontal="center" textRotation="90" wrapText="1"/>
    </xf>
    <xf numFmtId="0" fontId="18" fillId="3" borderId="5" xfId="0" applyFont="1" applyFill="1" applyBorder="1" applyAlignment="1">
      <alignment textRotation="90" wrapText="1"/>
    </xf>
    <xf numFmtId="0" fontId="18" fillId="3" borderId="7" xfId="0" applyFont="1" applyFill="1" applyBorder="1" applyAlignment="1">
      <alignment textRotation="90" wrapText="1"/>
    </xf>
    <xf numFmtId="0" fontId="17" fillId="2" borderId="5" xfId="0" applyFont="1" applyFill="1" applyBorder="1" applyAlignment="1">
      <alignment horizontal="center" textRotation="90" wrapText="1"/>
    </xf>
    <xf numFmtId="0" fontId="17" fillId="2" borderId="7" xfId="0" applyFont="1" applyFill="1" applyBorder="1" applyAlignment="1">
      <alignment horizontal="center" textRotation="90" wrapText="1"/>
    </xf>
    <xf numFmtId="0" fontId="18" fillId="2" borderId="1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7" fillId="3" borderId="1" xfId="0" applyFont="1" applyFill="1" applyBorder="1" applyAlignment="1">
      <alignment textRotation="90" wrapText="1"/>
    </xf>
    <xf numFmtId="0" fontId="17" fillId="2" borderId="2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textRotation="90" wrapText="1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textRotation="90"/>
    </xf>
    <xf numFmtId="0" fontId="12" fillId="3" borderId="6" xfId="0" applyFont="1" applyFill="1" applyBorder="1" applyAlignment="1">
      <alignment horizontal="center" textRotation="90"/>
    </xf>
    <xf numFmtId="0" fontId="12" fillId="3" borderId="7" xfId="0" applyFont="1" applyFill="1" applyBorder="1" applyAlignment="1">
      <alignment horizontal="center" textRotation="90"/>
    </xf>
    <xf numFmtId="0" fontId="12" fillId="0" borderId="5" xfId="0" applyFont="1" applyBorder="1" applyAlignment="1">
      <alignment horizontal="center" textRotation="90"/>
    </xf>
    <xf numFmtId="0" fontId="12" fillId="0" borderId="6" xfId="0" applyFont="1" applyBorder="1" applyAlignment="1">
      <alignment horizontal="center" textRotation="90"/>
    </xf>
    <xf numFmtId="0" fontId="12" fillId="0" borderId="7" xfId="0" applyFont="1" applyBorder="1" applyAlignment="1">
      <alignment horizontal="center" textRotation="90"/>
    </xf>
    <xf numFmtId="0" fontId="15" fillId="0" borderId="5" xfId="0" applyFont="1" applyBorder="1" applyAlignment="1">
      <alignment horizontal="center" textRotation="90" wrapText="1"/>
    </xf>
    <xf numFmtId="0" fontId="15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opLeftCell="A12" zoomScale="80" zoomScaleNormal="80" zoomScalePageLayoutView="70" workbookViewId="0">
      <selection activeCell="B7" sqref="B7"/>
    </sheetView>
  </sheetViews>
  <sheetFormatPr defaultRowHeight="15" x14ac:dyDescent="0.25"/>
  <cols>
    <col min="1" max="1" width="13.85546875" customWidth="1"/>
    <col min="2" max="22" width="8.140625" style="21" customWidth="1"/>
    <col min="23" max="25" width="8.140625" customWidth="1"/>
    <col min="27" max="27" width="9.140625" style="1"/>
  </cols>
  <sheetData>
    <row r="1" spans="1:28" ht="18.75" x14ac:dyDescent="0.3">
      <c r="A1" s="130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8.75" x14ac:dyDescent="0.3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ht="18.75" x14ac:dyDescent="0.3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2"/>
      <c r="Y3" s="2"/>
      <c r="Z3" s="2"/>
      <c r="AA3" s="2"/>
      <c r="AB3" s="2"/>
    </row>
    <row r="4" spans="1:28" ht="18.75" x14ac:dyDescent="0.3">
      <c r="A4" s="131"/>
      <c r="B4" s="140" t="s">
        <v>47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  <c r="Z4" s="134" t="s">
        <v>0</v>
      </c>
      <c r="AA4" s="137" t="s">
        <v>1</v>
      </c>
      <c r="AB4" s="137" t="s">
        <v>39</v>
      </c>
    </row>
    <row r="5" spans="1:28" ht="18.75" x14ac:dyDescent="0.3">
      <c r="A5" s="132"/>
      <c r="B5" s="123">
        <v>0</v>
      </c>
      <c r="C5" s="123"/>
      <c r="D5" s="123">
        <v>1</v>
      </c>
      <c r="E5" s="123"/>
      <c r="F5" s="123">
        <v>2</v>
      </c>
      <c r="G5" s="123"/>
      <c r="H5" s="140">
        <v>3</v>
      </c>
      <c r="I5" s="142"/>
      <c r="J5" s="123">
        <v>4</v>
      </c>
      <c r="K5" s="123"/>
      <c r="L5" s="123">
        <v>5</v>
      </c>
      <c r="M5" s="123"/>
      <c r="N5" s="123">
        <v>6</v>
      </c>
      <c r="O5" s="123"/>
      <c r="P5" s="123">
        <v>7</v>
      </c>
      <c r="Q5" s="123"/>
      <c r="R5" s="123">
        <v>8</v>
      </c>
      <c r="S5" s="123"/>
      <c r="T5" s="123">
        <v>9</v>
      </c>
      <c r="U5" s="123"/>
      <c r="V5" s="123">
        <v>10</v>
      </c>
      <c r="W5" s="123"/>
      <c r="X5" s="123">
        <v>11</v>
      </c>
      <c r="Y5" s="123"/>
      <c r="Z5" s="135"/>
      <c r="AA5" s="138"/>
      <c r="AB5" s="138"/>
    </row>
    <row r="6" spans="1:28" ht="72.75" x14ac:dyDescent="0.25">
      <c r="A6" s="133"/>
      <c r="B6" s="22" t="s">
        <v>2</v>
      </c>
      <c r="C6" s="14" t="s">
        <v>3</v>
      </c>
      <c r="D6" s="22" t="s">
        <v>2</v>
      </c>
      <c r="E6" s="14" t="s">
        <v>3</v>
      </c>
      <c r="F6" s="22" t="s">
        <v>2</v>
      </c>
      <c r="G6" s="14" t="s">
        <v>3</v>
      </c>
      <c r="H6" s="22" t="s">
        <v>2</v>
      </c>
      <c r="I6" s="14" t="s">
        <v>3</v>
      </c>
      <c r="J6" s="22" t="s">
        <v>2</v>
      </c>
      <c r="K6" s="14" t="s">
        <v>3</v>
      </c>
      <c r="L6" s="22" t="s">
        <v>2</v>
      </c>
      <c r="M6" s="14" t="s">
        <v>3</v>
      </c>
      <c r="N6" s="22" t="s">
        <v>2</v>
      </c>
      <c r="O6" s="14" t="s">
        <v>3</v>
      </c>
      <c r="P6" s="22" t="s">
        <v>2</v>
      </c>
      <c r="Q6" s="14" t="s">
        <v>3</v>
      </c>
      <c r="R6" s="22" t="s">
        <v>2</v>
      </c>
      <c r="S6" s="14" t="s">
        <v>3</v>
      </c>
      <c r="T6" s="22" t="s">
        <v>2</v>
      </c>
      <c r="U6" s="14" t="s">
        <v>3</v>
      </c>
      <c r="V6" s="22" t="s">
        <v>2</v>
      </c>
      <c r="W6" s="14" t="s">
        <v>3</v>
      </c>
      <c r="X6" s="22" t="s">
        <v>2</v>
      </c>
      <c r="Y6" s="14" t="s">
        <v>3</v>
      </c>
      <c r="Z6" s="136"/>
      <c r="AA6" s="139"/>
      <c r="AB6" s="139"/>
    </row>
    <row r="7" spans="1:28" ht="48" customHeight="1" x14ac:dyDescent="0.25">
      <c r="A7" s="7" t="s">
        <v>42</v>
      </c>
      <c r="B7" s="23"/>
      <c r="C7" s="10"/>
      <c r="D7" s="23"/>
      <c r="E7" s="10"/>
      <c r="F7" s="23"/>
      <c r="G7" s="10"/>
      <c r="H7" s="23"/>
      <c r="I7" s="10"/>
      <c r="J7" s="23"/>
      <c r="K7" s="10"/>
      <c r="L7" s="24"/>
      <c r="M7" s="11"/>
      <c r="N7" s="23"/>
      <c r="O7" s="10"/>
      <c r="P7" s="24"/>
      <c r="Q7" s="11"/>
      <c r="R7" s="23"/>
      <c r="S7" s="10"/>
      <c r="T7" s="23"/>
      <c r="U7" s="10"/>
      <c r="V7" s="23"/>
      <c r="W7" s="10"/>
      <c r="X7" s="23"/>
      <c r="Y7" s="10"/>
      <c r="Z7" s="23">
        <f t="shared" ref="Z7:AA9" si="0">X7+V7+T7+R7+P7+N7+L7+J7+H7+F7+D7+B7</f>
        <v>0</v>
      </c>
      <c r="AA7" s="12">
        <f t="shared" si="0"/>
        <v>0</v>
      </c>
      <c r="AB7" s="13">
        <f>Z7-AA7</f>
        <v>0</v>
      </c>
    </row>
    <row r="8" spans="1:28" ht="20.25" customHeight="1" x14ac:dyDescent="0.25">
      <c r="A8" s="8" t="s">
        <v>4</v>
      </c>
      <c r="B8" s="23"/>
      <c r="C8" s="10"/>
      <c r="D8" s="24"/>
      <c r="E8" s="10"/>
      <c r="F8" s="23"/>
      <c r="G8" s="10"/>
      <c r="H8" s="23"/>
      <c r="I8" s="10"/>
      <c r="J8" s="24"/>
      <c r="K8" s="11"/>
      <c r="L8" s="24"/>
      <c r="M8" s="11"/>
      <c r="N8" s="23"/>
      <c r="O8" s="10"/>
      <c r="P8" s="23"/>
      <c r="Q8" s="10"/>
      <c r="R8" s="23"/>
      <c r="S8" s="10"/>
      <c r="T8" s="23"/>
      <c r="U8" s="10"/>
      <c r="V8" s="23"/>
      <c r="W8" s="10"/>
      <c r="X8" s="23"/>
      <c r="Y8" s="10"/>
      <c r="Z8" s="23">
        <f t="shared" si="0"/>
        <v>0</v>
      </c>
      <c r="AA8" s="12">
        <f t="shared" si="0"/>
        <v>0</v>
      </c>
      <c r="AB8" s="13">
        <f>Z8-AA8</f>
        <v>0</v>
      </c>
    </row>
    <row r="9" spans="1:28" ht="22.5" customHeight="1" x14ac:dyDescent="0.25">
      <c r="A9" s="8" t="s">
        <v>5</v>
      </c>
      <c r="B9" s="23"/>
      <c r="C9" s="10"/>
      <c r="D9" s="23"/>
      <c r="E9" s="10"/>
      <c r="F9" s="23"/>
      <c r="G9" s="10"/>
      <c r="H9" s="23"/>
      <c r="I9" s="10"/>
      <c r="J9" s="24"/>
      <c r="K9" s="11"/>
      <c r="L9" s="24"/>
      <c r="M9" s="11"/>
      <c r="N9" s="23"/>
      <c r="O9" s="10"/>
      <c r="P9" s="24"/>
      <c r="Q9" s="11"/>
      <c r="R9" s="23"/>
      <c r="S9" s="10"/>
      <c r="T9" s="23"/>
      <c r="U9" s="10"/>
      <c r="V9" s="23"/>
      <c r="W9" s="10"/>
      <c r="X9" s="23"/>
      <c r="Y9" s="10"/>
      <c r="Z9" s="23">
        <f t="shared" si="0"/>
        <v>0</v>
      </c>
      <c r="AA9" s="12">
        <f t="shared" si="0"/>
        <v>0</v>
      </c>
      <c r="AB9" s="13">
        <f>Z9-AA9</f>
        <v>0</v>
      </c>
    </row>
    <row r="10" spans="1:28" ht="48" customHeight="1" x14ac:dyDescent="0.25">
      <c r="A10" s="7" t="s">
        <v>43</v>
      </c>
      <c r="B10" s="23">
        <f>B7+B8-B9</f>
        <v>0</v>
      </c>
      <c r="C10" s="10">
        <f t="shared" ref="C10:AB10" si="1">C7+C8-C9</f>
        <v>0</v>
      </c>
      <c r="D10" s="23">
        <f t="shared" si="1"/>
        <v>0</v>
      </c>
      <c r="E10" s="10">
        <f t="shared" si="1"/>
        <v>0</v>
      </c>
      <c r="F10" s="23">
        <f t="shared" si="1"/>
        <v>0</v>
      </c>
      <c r="G10" s="10">
        <f t="shared" si="1"/>
        <v>0</v>
      </c>
      <c r="H10" s="23">
        <f t="shared" si="1"/>
        <v>0</v>
      </c>
      <c r="I10" s="10">
        <f t="shared" si="1"/>
        <v>0</v>
      </c>
      <c r="J10" s="23">
        <f t="shared" si="1"/>
        <v>0</v>
      </c>
      <c r="K10" s="10">
        <f t="shared" si="1"/>
        <v>0</v>
      </c>
      <c r="L10" s="23">
        <f t="shared" si="1"/>
        <v>0</v>
      </c>
      <c r="M10" s="10">
        <f t="shared" si="1"/>
        <v>0</v>
      </c>
      <c r="N10" s="23">
        <f t="shared" si="1"/>
        <v>0</v>
      </c>
      <c r="O10" s="10">
        <f t="shared" si="1"/>
        <v>0</v>
      </c>
      <c r="P10" s="23">
        <f t="shared" si="1"/>
        <v>0</v>
      </c>
      <c r="Q10" s="10">
        <f t="shared" si="1"/>
        <v>0</v>
      </c>
      <c r="R10" s="23">
        <f t="shared" si="1"/>
        <v>0</v>
      </c>
      <c r="S10" s="10">
        <f t="shared" si="1"/>
        <v>0</v>
      </c>
      <c r="T10" s="23">
        <f t="shared" si="1"/>
        <v>0</v>
      </c>
      <c r="U10" s="10">
        <f t="shared" si="1"/>
        <v>0</v>
      </c>
      <c r="V10" s="23">
        <f t="shared" si="1"/>
        <v>0</v>
      </c>
      <c r="W10" s="10">
        <f t="shared" si="1"/>
        <v>0</v>
      </c>
      <c r="X10" s="23">
        <f t="shared" si="1"/>
        <v>0</v>
      </c>
      <c r="Y10" s="10">
        <f t="shared" si="1"/>
        <v>0</v>
      </c>
      <c r="Z10" s="23">
        <f t="shared" si="1"/>
        <v>0</v>
      </c>
      <c r="AA10" s="10">
        <f t="shared" si="1"/>
        <v>0</v>
      </c>
      <c r="AB10" s="10">
        <f t="shared" si="1"/>
        <v>0</v>
      </c>
    </row>
    <row r="11" spans="1:28" ht="18.75" x14ac:dyDescent="0.3">
      <c r="A11" s="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2"/>
      <c r="X11" s="2"/>
      <c r="Y11" s="2"/>
      <c r="Z11" s="2"/>
      <c r="AA11" s="2"/>
      <c r="AB11" s="2"/>
    </row>
    <row r="12" spans="1:28" ht="24" customHeight="1" x14ac:dyDescent="0.3">
      <c r="A12" s="3"/>
      <c r="B12" s="124" t="s">
        <v>63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5"/>
      <c r="V12" s="15"/>
      <c r="W12" s="2"/>
      <c r="X12" s="2"/>
      <c r="Y12" s="2"/>
      <c r="Z12" s="2"/>
      <c r="AA12" s="2"/>
      <c r="AB12" s="2"/>
    </row>
    <row r="13" spans="1:28" ht="18.75" x14ac:dyDescent="0.3">
      <c r="A13" s="126" t="s">
        <v>50</v>
      </c>
      <c r="B13" s="127"/>
      <c r="C13" s="125" t="s">
        <v>45</v>
      </c>
      <c r="D13" s="120" t="s">
        <v>49</v>
      </c>
      <c r="E13" s="105" t="s">
        <v>6</v>
      </c>
      <c r="F13" s="106"/>
      <c r="G13" s="106"/>
      <c r="H13" s="106"/>
      <c r="I13" s="106"/>
      <c r="J13" s="106"/>
      <c r="K13" s="107"/>
      <c r="L13" s="105" t="s">
        <v>7</v>
      </c>
      <c r="M13" s="106"/>
      <c r="N13" s="106"/>
      <c r="O13" s="106"/>
      <c r="P13" s="106"/>
      <c r="Q13" s="106"/>
      <c r="R13" s="106"/>
      <c r="S13" s="107"/>
      <c r="T13" s="122" t="s">
        <v>55</v>
      </c>
      <c r="U13" s="15"/>
      <c r="V13" s="15"/>
      <c r="W13" s="2"/>
      <c r="X13" s="2"/>
      <c r="Y13" s="2"/>
      <c r="Z13" s="2"/>
      <c r="AA13" s="2"/>
      <c r="AB13" s="2"/>
    </row>
    <row r="14" spans="1:28" ht="93" customHeight="1" x14ac:dyDescent="0.3">
      <c r="A14" s="128"/>
      <c r="B14" s="129"/>
      <c r="C14" s="125"/>
      <c r="D14" s="121"/>
      <c r="E14" s="16" t="s">
        <v>8</v>
      </c>
      <c r="F14" s="16" t="s">
        <v>9</v>
      </c>
      <c r="G14" s="16" t="s">
        <v>10</v>
      </c>
      <c r="H14" s="16" t="s">
        <v>11</v>
      </c>
      <c r="I14" s="16" t="s">
        <v>12</v>
      </c>
      <c r="J14" s="16" t="s">
        <v>13</v>
      </c>
      <c r="K14" s="25" t="s">
        <v>2</v>
      </c>
      <c r="L14" s="16" t="s">
        <v>8</v>
      </c>
      <c r="M14" s="16" t="s">
        <v>9</v>
      </c>
      <c r="N14" s="16" t="s">
        <v>10</v>
      </c>
      <c r="O14" s="16" t="s">
        <v>11</v>
      </c>
      <c r="P14" s="16" t="s">
        <v>14</v>
      </c>
      <c r="Q14" s="16" t="s">
        <v>15</v>
      </c>
      <c r="R14" s="16" t="s">
        <v>16</v>
      </c>
      <c r="S14" s="25" t="s">
        <v>17</v>
      </c>
      <c r="T14" s="122"/>
      <c r="U14" s="15"/>
      <c r="V14" s="15"/>
      <c r="W14" s="2"/>
      <c r="X14" s="2"/>
      <c r="Y14" s="2"/>
      <c r="Z14" s="2"/>
      <c r="AA14" s="2"/>
      <c r="AB14" s="2"/>
    </row>
    <row r="15" spans="1:28" s="1" customFormat="1" ht="30" customHeight="1" x14ac:dyDescent="0.3">
      <c r="A15" s="111"/>
      <c r="B15" s="112"/>
      <c r="C15" s="27">
        <f>Z10</f>
        <v>0</v>
      </c>
      <c r="D15" s="26"/>
      <c r="E15" s="47"/>
      <c r="F15" s="47"/>
      <c r="G15" s="47"/>
      <c r="H15" s="47"/>
      <c r="I15" s="47"/>
      <c r="J15" s="47"/>
      <c r="K15" s="28">
        <f>J15+I15+H15+G15+F15+E15</f>
        <v>0</v>
      </c>
      <c r="L15" s="47"/>
      <c r="M15" s="47"/>
      <c r="N15" s="47"/>
      <c r="O15" s="47"/>
      <c r="P15" s="47"/>
      <c r="Q15" s="47"/>
      <c r="R15" s="47"/>
      <c r="S15" s="28">
        <f>R15+Q15+P15+O15+N15+M15+L15</f>
        <v>0</v>
      </c>
      <c r="T15" s="29">
        <f>C15+K15-S15</f>
        <v>0</v>
      </c>
      <c r="U15" s="15"/>
      <c r="V15" s="15"/>
      <c r="W15" s="2"/>
      <c r="X15" s="2"/>
      <c r="Y15" s="2"/>
      <c r="Z15" s="2"/>
      <c r="AA15" s="2"/>
      <c r="AB15" s="2"/>
    </row>
    <row r="16" spans="1:28" ht="18" customHeight="1" x14ac:dyDescent="0.3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5"/>
      <c r="V16" s="15"/>
      <c r="W16" s="2"/>
      <c r="X16" s="2"/>
      <c r="Y16" s="2"/>
      <c r="Z16" s="2"/>
      <c r="AA16" s="2"/>
      <c r="AB16" s="2"/>
    </row>
    <row r="17" spans="1:28" s="92" customFormat="1" ht="27" customHeight="1" x14ac:dyDescent="0.25">
      <c r="A17" s="103" t="s">
        <v>64</v>
      </c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89"/>
      <c r="S17" s="89"/>
      <c r="T17" s="89"/>
      <c r="U17" s="90"/>
      <c r="V17" s="90"/>
      <c r="W17" s="91"/>
      <c r="X17" s="91"/>
      <c r="Y17" s="91"/>
      <c r="Z17" s="91"/>
      <c r="AA17" s="91"/>
      <c r="AB17" s="91"/>
    </row>
    <row r="18" spans="1:28" s="36" customFormat="1" ht="20.25" customHeight="1" x14ac:dyDescent="0.3">
      <c r="A18" s="114" t="s">
        <v>18</v>
      </c>
      <c r="B18" s="116" t="s">
        <v>19</v>
      </c>
      <c r="C18" s="118" t="s">
        <v>59</v>
      </c>
      <c r="D18" s="120" t="s">
        <v>20</v>
      </c>
      <c r="E18" s="113" t="s">
        <v>21</v>
      </c>
      <c r="F18" s="113"/>
      <c r="G18" s="113"/>
      <c r="H18" s="113"/>
      <c r="I18" s="113"/>
      <c r="J18" s="113" t="s">
        <v>22</v>
      </c>
      <c r="K18" s="113"/>
      <c r="L18" s="113"/>
      <c r="M18" s="113"/>
      <c r="N18" s="113"/>
      <c r="O18" s="113"/>
      <c r="P18" s="113"/>
      <c r="Q18" s="37"/>
      <c r="R18" s="34"/>
      <c r="S18" s="34"/>
      <c r="T18" s="34"/>
      <c r="U18" s="35"/>
      <c r="V18" s="35"/>
      <c r="W18" s="9"/>
      <c r="X18" s="9"/>
      <c r="Y18" s="9"/>
      <c r="Z18" s="9"/>
      <c r="AA18" s="9"/>
      <c r="AB18" s="9"/>
    </row>
    <row r="19" spans="1:28" ht="124.5" customHeight="1" x14ac:dyDescent="0.3">
      <c r="A19" s="115"/>
      <c r="B19" s="117"/>
      <c r="C19" s="119"/>
      <c r="D19" s="121"/>
      <c r="E19" s="44" t="s">
        <v>23</v>
      </c>
      <c r="F19" s="42" t="s">
        <v>24</v>
      </c>
      <c r="G19" s="43" t="s">
        <v>25</v>
      </c>
      <c r="H19" s="44" t="s">
        <v>26</v>
      </c>
      <c r="I19" s="44" t="s">
        <v>27</v>
      </c>
      <c r="J19" s="42" t="s">
        <v>28</v>
      </c>
      <c r="K19" s="42" t="s">
        <v>29</v>
      </c>
      <c r="L19" s="42" t="s">
        <v>30</v>
      </c>
      <c r="M19" s="42" t="s">
        <v>32</v>
      </c>
      <c r="N19" s="42" t="s">
        <v>31</v>
      </c>
      <c r="O19" s="44" t="s">
        <v>33</v>
      </c>
      <c r="P19" s="44" t="s">
        <v>34</v>
      </c>
      <c r="Q19" s="38"/>
      <c r="R19" s="17"/>
      <c r="S19" s="17"/>
      <c r="T19" s="17"/>
      <c r="U19" s="15"/>
      <c r="V19" s="15"/>
      <c r="W19" s="2"/>
      <c r="X19" s="2"/>
      <c r="Y19" s="2"/>
      <c r="Z19" s="2"/>
      <c r="AA19" s="2"/>
      <c r="AB19" s="2"/>
    </row>
    <row r="20" spans="1:28" ht="20.25" x14ac:dyDescent="0.3">
      <c r="A20" s="4">
        <v>1</v>
      </c>
      <c r="B20" s="30" t="s">
        <v>35</v>
      </c>
      <c r="C20" s="32">
        <f>J10+H10+F10+D10+B10</f>
        <v>0</v>
      </c>
      <c r="D20" s="18">
        <f>K10+I10+G10+E10+C10</f>
        <v>0</v>
      </c>
      <c r="E20" s="45">
        <f>F20+G20+H20+I20</f>
        <v>0</v>
      </c>
      <c r="F20" s="19">
        <f>B10</f>
        <v>0</v>
      </c>
      <c r="G20" s="19">
        <f>D10</f>
        <v>0</v>
      </c>
      <c r="H20" s="46"/>
      <c r="I20" s="45"/>
      <c r="J20" s="18"/>
      <c r="K20" s="18"/>
      <c r="L20" s="18"/>
      <c r="M20" s="18"/>
      <c r="N20" s="18"/>
      <c r="O20" s="45" t="e">
        <f>(J20+K20+L20+M20)*100/(C20-E20)</f>
        <v>#DIV/0!</v>
      </c>
      <c r="P20" s="45" t="e">
        <f>(J20+K20)*100/(C20-E20)</f>
        <v>#DIV/0!</v>
      </c>
      <c r="Q20" s="39"/>
      <c r="R20" s="17"/>
      <c r="S20" s="17"/>
      <c r="T20" s="17"/>
      <c r="U20" s="15"/>
      <c r="V20" s="15"/>
      <c r="W20" s="2"/>
      <c r="X20" s="2"/>
      <c r="Y20" s="2"/>
      <c r="Z20" s="2"/>
      <c r="AA20" s="2"/>
      <c r="AB20" s="2"/>
    </row>
    <row r="21" spans="1:28" ht="20.25" x14ac:dyDescent="0.3">
      <c r="A21" s="4">
        <v>2</v>
      </c>
      <c r="B21" s="30" t="s">
        <v>36</v>
      </c>
      <c r="C21" s="33">
        <f>T10+R10+P10+N10+L10</f>
        <v>0</v>
      </c>
      <c r="D21" s="19">
        <f>U10+S10+Q10+O10+M10</f>
        <v>0</v>
      </c>
      <c r="E21" s="46">
        <f>H21+I21</f>
        <v>0</v>
      </c>
      <c r="F21" s="19"/>
      <c r="G21" s="19"/>
      <c r="H21" s="46"/>
      <c r="I21" s="46"/>
      <c r="J21" s="19"/>
      <c r="K21" s="19"/>
      <c r="L21" s="19"/>
      <c r="M21" s="19"/>
      <c r="N21" s="19"/>
      <c r="O21" s="45" t="e">
        <f>(J21+K21+L21+M21)*100/(C21-E21)</f>
        <v>#DIV/0!</v>
      </c>
      <c r="P21" s="45" t="e">
        <f>(J21+K21)*100/(C21-E21)</f>
        <v>#DIV/0!</v>
      </c>
      <c r="Q21" s="40"/>
      <c r="R21" s="17"/>
      <c r="S21" s="17"/>
      <c r="T21" s="17"/>
      <c r="U21" s="15"/>
      <c r="V21" s="15"/>
      <c r="W21" s="2"/>
      <c r="X21" s="2"/>
      <c r="Y21" s="2"/>
      <c r="Z21" s="2"/>
      <c r="AA21" s="2"/>
      <c r="AB21" s="2"/>
    </row>
    <row r="22" spans="1:28" ht="20.25" x14ac:dyDescent="0.3">
      <c r="A22" s="4">
        <v>3</v>
      </c>
      <c r="B22" s="30" t="s">
        <v>37</v>
      </c>
      <c r="C22" s="33">
        <f>X10+V10</f>
        <v>0</v>
      </c>
      <c r="D22" s="19">
        <f>Y10+W10</f>
        <v>0</v>
      </c>
      <c r="E22" s="46">
        <f>H22+I22</f>
        <v>0</v>
      </c>
      <c r="F22" s="19"/>
      <c r="G22" s="19"/>
      <c r="H22" s="46"/>
      <c r="I22" s="46"/>
      <c r="J22" s="19"/>
      <c r="K22" s="19"/>
      <c r="L22" s="19"/>
      <c r="M22" s="19"/>
      <c r="N22" s="19"/>
      <c r="O22" s="45" t="e">
        <f>(J22+K22+L22+M22)*100/(C22-E22)</f>
        <v>#DIV/0!</v>
      </c>
      <c r="P22" s="45" t="e">
        <f>(J22+K22)*100/(C22-E22)</f>
        <v>#DIV/0!</v>
      </c>
      <c r="Q22" s="40"/>
      <c r="R22" s="17"/>
      <c r="S22" s="17"/>
      <c r="T22" s="17"/>
      <c r="U22" s="15"/>
      <c r="V22" s="15"/>
      <c r="W22" s="2"/>
      <c r="X22" s="2"/>
      <c r="Y22" s="2"/>
      <c r="Z22" s="2"/>
      <c r="AA22" s="2"/>
      <c r="AB22" s="2"/>
    </row>
    <row r="23" spans="1:28" ht="20.25" x14ac:dyDescent="0.3">
      <c r="A23" s="4">
        <v>4</v>
      </c>
      <c r="B23" s="31" t="s">
        <v>38</v>
      </c>
      <c r="C23" s="33">
        <f>SUM(C20:C22)</f>
        <v>0</v>
      </c>
      <c r="D23" s="19">
        <f>SUM(D20:D22)</f>
        <v>0</v>
      </c>
      <c r="E23" s="46">
        <f>SUM(E20:E22)</f>
        <v>0</v>
      </c>
      <c r="F23" s="19"/>
      <c r="G23" s="19"/>
      <c r="H23" s="46"/>
      <c r="I23" s="46"/>
      <c r="J23" s="19"/>
      <c r="K23" s="19"/>
      <c r="L23" s="19"/>
      <c r="M23" s="19"/>
      <c r="N23" s="19"/>
      <c r="O23" s="45" t="e">
        <f>(J23+K23+L23+M23)*100/(C23-E23)</f>
        <v>#DIV/0!</v>
      </c>
      <c r="P23" s="45" t="e">
        <f>(J23+K23)*100/(C23-E23)</f>
        <v>#DIV/0!</v>
      </c>
      <c r="Q23" s="41"/>
      <c r="R23" s="17"/>
      <c r="S23" s="17"/>
      <c r="T23" s="17"/>
      <c r="U23" s="15"/>
      <c r="V23" s="15"/>
      <c r="W23" s="2"/>
      <c r="X23" s="2"/>
      <c r="Y23" s="2"/>
      <c r="Z23" s="2"/>
      <c r="AA23" s="2"/>
      <c r="AB23" s="2"/>
    </row>
    <row r="24" spans="1:28" ht="21" x14ac:dyDescent="0.35">
      <c r="A24" s="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5"/>
      <c r="V24" s="15"/>
      <c r="W24" s="2"/>
      <c r="X24" s="2"/>
      <c r="Y24" s="2"/>
      <c r="Z24" s="2"/>
      <c r="AA24" s="2"/>
      <c r="AB24" s="2"/>
    </row>
    <row r="25" spans="1:28" ht="33" customHeight="1" x14ac:dyDescent="0.35">
      <c r="A25" s="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8" ht="21.75" thickBot="1" x14ac:dyDescent="0.4">
      <c r="A26" s="6"/>
      <c r="B26" s="20"/>
      <c r="C26" s="20"/>
      <c r="D26" s="20"/>
      <c r="E26" s="20" t="s">
        <v>40</v>
      </c>
      <c r="F26" s="20"/>
      <c r="G26" s="20" t="s">
        <v>44</v>
      </c>
      <c r="H26" s="109" t="s">
        <v>44</v>
      </c>
      <c r="I26" s="109"/>
      <c r="J26" s="109"/>
      <c r="K26" s="109"/>
      <c r="L26" s="109" t="s">
        <v>44</v>
      </c>
      <c r="M26" s="109"/>
      <c r="N26" s="109"/>
      <c r="O26" s="109"/>
      <c r="P26" s="109"/>
      <c r="Q26" s="20"/>
      <c r="R26" s="20"/>
      <c r="S26" s="20"/>
      <c r="T26" s="20"/>
    </row>
    <row r="27" spans="1:28" x14ac:dyDescent="0.25">
      <c r="H27" s="108" t="s">
        <v>51</v>
      </c>
      <c r="I27" s="108"/>
      <c r="J27" s="108"/>
      <c r="K27" s="108"/>
      <c r="L27" s="110" t="s">
        <v>52</v>
      </c>
      <c r="M27" s="110"/>
      <c r="N27" s="110"/>
      <c r="O27" s="110"/>
      <c r="P27" s="110"/>
    </row>
  </sheetData>
  <mergeCells count="38">
    <mergeCell ref="A1:AB1"/>
    <mergeCell ref="A2:AB2"/>
    <mergeCell ref="A4:A6"/>
    <mergeCell ref="Z4:Z6"/>
    <mergeCell ref="AB4:AB6"/>
    <mergeCell ref="B4:Y4"/>
    <mergeCell ref="B5:C5"/>
    <mergeCell ref="D5:E5"/>
    <mergeCell ref="F5:G5"/>
    <mergeCell ref="H5:I5"/>
    <mergeCell ref="J5:K5"/>
    <mergeCell ref="L5:M5"/>
    <mergeCell ref="N5:O5"/>
    <mergeCell ref="AA4:AA6"/>
    <mergeCell ref="T13:T14"/>
    <mergeCell ref="T5:U5"/>
    <mergeCell ref="V5:W5"/>
    <mergeCell ref="X5:Y5"/>
    <mergeCell ref="P5:Q5"/>
    <mergeCell ref="R5:S5"/>
    <mergeCell ref="B12:T12"/>
    <mergeCell ref="C13:C14"/>
    <mergeCell ref="D13:D14"/>
    <mergeCell ref="E13:K13"/>
    <mergeCell ref="A13:B14"/>
    <mergeCell ref="A17:Q17"/>
    <mergeCell ref="L13:S13"/>
    <mergeCell ref="H27:K27"/>
    <mergeCell ref="L26:P26"/>
    <mergeCell ref="L27:P27"/>
    <mergeCell ref="A15:B15"/>
    <mergeCell ref="E18:I18"/>
    <mergeCell ref="J18:P18"/>
    <mergeCell ref="H26:K26"/>
    <mergeCell ref="A18:A19"/>
    <mergeCell ref="B18:B19"/>
    <mergeCell ref="C18:C19"/>
    <mergeCell ref="D18:D19"/>
  </mergeCells>
  <pageMargins left="0.70866141732283472" right="0.70866141732283472" top="0.40104166666666669" bottom="0.74803149606299213" header="0.31496062992125984" footer="0.31496062992125984"/>
  <pageSetup paperSize="9" scale="5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Normal="100" zoomScalePageLayoutView="80" workbookViewId="0">
      <selection activeCell="E24" sqref="E24:G24"/>
    </sheetView>
  </sheetViews>
  <sheetFormatPr defaultRowHeight="15" x14ac:dyDescent="0.25"/>
  <cols>
    <col min="1" max="1" width="13.85546875" style="55" customWidth="1"/>
    <col min="2" max="22" width="4.85546875" style="56" customWidth="1"/>
    <col min="23" max="28" width="4.85546875" style="55" customWidth="1"/>
  </cols>
  <sheetData>
    <row r="1" spans="1:28" x14ac:dyDescent="0.25">
      <c r="A1" s="170" t="s">
        <v>60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10.5" customHeight="1" x14ac:dyDescent="0.25"/>
    <row r="3" spans="1:28" x14ac:dyDescent="0.25">
      <c r="A3" s="171"/>
      <c r="B3" s="174" t="s">
        <v>47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6"/>
      <c r="Z3" s="177" t="s">
        <v>0</v>
      </c>
      <c r="AA3" s="180" t="s">
        <v>1</v>
      </c>
      <c r="AB3" s="180" t="s">
        <v>39</v>
      </c>
    </row>
    <row r="4" spans="1:28" x14ac:dyDescent="0.25">
      <c r="A4" s="172"/>
      <c r="B4" s="145">
        <v>0</v>
      </c>
      <c r="C4" s="145"/>
      <c r="D4" s="145">
        <v>1</v>
      </c>
      <c r="E4" s="145"/>
      <c r="F4" s="145">
        <v>2</v>
      </c>
      <c r="G4" s="145"/>
      <c r="H4" s="174">
        <v>3</v>
      </c>
      <c r="I4" s="176"/>
      <c r="J4" s="145">
        <v>4</v>
      </c>
      <c r="K4" s="145"/>
      <c r="L4" s="145">
        <v>5</v>
      </c>
      <c r="M4" s="145"/>
      <c r="N4" s="145">
        <v>6</v>
      </c>
      <c r="O4" s="145"/>
      <c r="P4" s="145">
        <v>7</v>
      </c>
      <c r="Q4" s="145"/>
      <c r="R4" s="145">
        <v>8</v>
      </c>
      <c r="S4" s="145"/>
      <c r="T4" s="145">
        <v>9</v>
      </c>
      <c r="U4" s="145"/>
      <c r="V4" s="145">
        <v>10</v>
      </c>
      <c r="W4" s="145"/>
      <c r="X4" s="145">
        <v>11</v>
      </c>
      <c r="Y4" s="145"/>
      <c r="Z4" s="178"/>
      <c r="AA4" s="181"/>
      <c r="AB4" s="181"/>
    </row>
    <row r="5" spans="1:28" ht="42.75" customHeight="1" x14ac:dyDescent="0.25">
      <c r="A5" s="173"/>
      <c r="B5" s="87" t="s">
        <v>2</v>
      </c>
      <c r="C5" s="88" t="s">
        <v>3</v>
      </c>
      <c r="D5" s="87" t="s">
        <v>2</v>
      </c>
      <c r="E5" s="88" t="s">
        <v>3</v>
      </c>
      <c r="F5" s="87" t="s">
        <v>2</v>
      </c>
      <c r="G5" s="88" t="s">
        <v>3</v>
      </c>
      <c r="H5" s="87" t="s">
        <v>2</v>
      </c>
      <c r="I5" s="88" t="s">
        <v>3</v>
      </c>
      <c r="J5" s="87" t="s">
        <v>2</v>
      </c>
      <c r="K5" s="88" t="s">
        <v>3</v>
      </c>
      <c r="L5" s="87" t="s">
        <v>2</v>
      </c>
      <c r="M5" s="88" t="s">
        <v>3</v>
      </c>
      <c r="N5" s="87" t="s">
        <v>2</v>
      </c>
      <c r="O5" s="88" t="s">
        <v>3</v>
      </c>
      <c r="P5" s="87" t="s">
        <v>2</v>
      </c>
      <c r="Q5" s="88" t="s">
        <v>3</v>
      </c>
      <c r="R5" s="87" t="s">
        <v>2</v>
      </c>
      <c r="S5" s="88" t="s">
        <v>3</v>
      </c>
      <c r="T5" s="87" t="s">
        <v>2</v>
      </c>
      <c r="U5" s="88" t="s">
        <v>3</v>
      </c>
      <c r="V5" s="87" t="s">
        <v>2</v>
      </c>
      <c r="W5" s="88" t="s">
        <v>3</v>
      </c>
      <c r="X5" s="87" t="s">
        <v>2</v>
      </c>
      <c r="Y5" s="88" t="s">
        <v>3</v>
      </c>
      <c r="Z5" s="179"/>
      <c r="AA5" s="182"/>
      <c r="AB5" s="182"/>
    </row>
    <row r="6" spans="1:28" ht="45" x14ac:dyDescent="0.25">
      <c r="A6" s="57" t="s">
        <v>56</v>
      </c>
      <c r="B6" s="58"/>
      <c r="C6" s="59"/>
      <c r="D6" s="58"/>
      <c r="E6" s="59"/>
      <c r="F6" s="58"/>
      <c r="G6" s="59"/>
      <c r="H6" s="58"/>
      <c r="I6" s="59"/>
      <c r="J6" s="58"/>
      <c r="K6" s="59"/>
      <c r="L6" s="60"/>
      <c r="M6" s="61"/>
      <c r="N6" s="58"/>
      <c r="O6" s="59"/>
      <c r="P6" s="60"/>
      <c r="Q6" s="61"/>
      <c r="R6" s="58"/>
      <c r="S6" s="59"/>
      <c r="T6" s="58"/>
      <c r="U6" s="59"/>
      <c r="V6" s="58"/>
      <c r="W6" s="59"/>
      <c r="X6" s="58"/>
      <c r="Y6" s="59"/>
      <c r="Z6" s="58">
        <f t="shared" ref="Z6:AA8" si="0">X6+V6+T6+R6+P6+N6+L6+J6+H6+F6+D6+B6</f>
        <v>0</v>
      </c>
      <c r="AA6" s="62">
        <f t="shared" si="0"/>
        <v>0</v>
      </c>
      <c r="AB6" s="63">
        <f>Z6-AA6</f>
        <v>0</v>
      </c>
    </row>
    <row r="7" spans="1:28" x14ac:dyDescent="0.25">
      <c r="A7" s="64" t="s">
        <v>4</v>
      </c>
      <c r="B7" s="58"/>
      <c r="C7" s="59"/>
      <c r="D7" s="60"/>
      <c r="E7" s="59"/>
      <c r="F7" s="58"/>
      <c r="G7" s="59"/>
      <c r="H7" s="58"/>
      <c r="I7" s="59"/>
      <c r="J7" s="60"/>
      <c r="K7" s="61"/>
      <c r="L7" s="60"/>
      <c r="M7" s="61"/>
      <c r="N7" s="58"/>
      <c r="O7" s="59"/>
      <c r="P7" s="58"/>
      <c r="Q7" s="59"/>
      <c r="R7" s="58"/>
      <c r="S7" s="59"/>
      <c r="T7" s="58"/>
      <c r="U7" s="59"/>
      <c r="V7" s="58"/>
      <c r="W7" s="59"/>
      <c r="X7" s="58"/>
      <c r="Y7" s="59"/>
      <c r="Z7" s="58">
        <f t="shared" si="0"/>
        <v>0</v>
      </c>
      <c r="AA7" s="62">
        <f t="shared" si="0"/>
        <v>0</v>
      </c>
      <c r="AB7" s="63">
        <f>Z7-AA7</f>
        <v>0</v>
      </c>
    </row>
    <row r="8" spans="1:28" x14ac:dyDescent="0.25">
      <c r="A8" s="64" t="s">
        <v>5</v>
      </c>
      <c r="B8" s="58"/>
      <c r="C8" s="59"/>
      <c r="D8" s="58"/>
      <c r="E8" s="59"/>
      <c r="F8" s="58"/>
      <c r="G8" s="59"/>
      <c r="H8" s="58"/>
      <c r="I8" s="59"/>
      <c r="J8" s="60"/>
      <c r="K8" s="61"/>
      <c r="L8" s="60"/>
      <c r="M8" s="61"/>
      <c r="N8" s="58"/>
      <c r="O8" s="59"/>
      <c r="P8" s="60"/>
      <c r="Q8" s="61"/>
      <c r="R8" s="58"/>
      <c r="S8" s="59"/>
      <c r="T8" s="58"/>
      <c r="U8" s="59"/>
      <c r="V8" s="58"/>
      <c r="W8" s="59"/>
      <c r="X8" s="58"/>
      <c r="Y8" s="59"/>
      <c r="Z8" s="58">
        <f t="shared" si="0"/>
        <v>0</v>
      </c>
      <c r="AA8" s="62">
        <f t="shared" si="0"/>
        <v>0</v>
      </c>
      <c r="AB8" s="63">
        <f>Z8-AA8</f>
        <v>0</v>
      </c>
    </row>
    <row r="9" spans="1:28" ht="45" x14ac:dyDescent="0.25">
      <c r="A9" s="57" t="s">
        <v>57</v>
      </c>
      <c r="B9" s="58">
        <f>B6+B7-B8</f>
        <v>0</v>
      </c>
      <c r="C9" s="59">
        <f t="shared" ref="C9:AB9" si="1">C6+C7-C8</f>
        <v>0</v>
      </c>
      <c r="D9" s="58">
        <f t="shared" si="1"/>
        <v>0</v>
      </c>
      <c r="E9" s="59">
        <f t="shared" si="1"/>
        <v>0</v>
      </c>
      <c r="F9" s="58">
        <f t="shared" si="1"/>
        <v>0</v>
      </c>
      <c r="G9" s="59">
        <f t="shared" si="1"/>
        <v>0</v>
      </c>
      <c r="H9" s="58">
        <f t="shared" si="1"/>
        <v>0</v>
      </c>
      <c r="I9" s="59">
        <f t="shared" si="1"/>
        <v>0</v>
      </c>
      <c r="J9" s="58">
        <f t="shared" si="1"/>
        <v>0</v>
      </c>
      <c r="K9" s="59">
        <f t="shared" si="1"/>
        <v>0</v>
      </c>
      <c r="L9" s="58">
        <f t="shared" si="1"/>
        <v>0</v>
      </c>
      <c r="M9" s="59">
        <f t="shared" si="1"/>
        <v>0</v>
      </c>
      <c r="N9" s="58">
        <f t="shared" si="1"/>
        <v>0</v>
      </c>
      <c r="O9" s="59">
        <f t="shared" si="1"/>
        <v>0</v>
      </c>
      <c r="P9" s="58">
        <f t="shared" si="1"/>
        <v>0</v>
      </c>
      <c r="Q9" s="59">
        <f t="shared" si="1"/>
        <v>0</v>
      </c>
      <c r="R9" s="58">
        <f t="shared" si="1"/>
        <v>0</v>
      </c>
      <c r="S9" s="59">
        <f t="shared" si="1"/>
        <v>0</v>
      </c>
      <c r="T9" s="58">
        <f t="shared" si="1"/>
        <v>0</v>
      </c>
      <c r="U9" s="59">
        <f t="shared" si="1"/>
        <v>0</v>
      </c>
      <c r="V9" s="58">
        <f t="shared" si="1"/>
        <v>0</v>
      </c>
      <c r="W9" s="59">
        <f t="shared" si="1"/>
        <v>0</v>
      </c>
      <c r="X9" s="58">
        <f t="shared" si="1"/>
        <v>0</v>
      </c>
      <c r="Y9" s="59">
        <f t="shared" si="1"/>
        <v>0</v>
      </c>
      <c r="Z9" s="58">
        <f t="shared" si="1"/>
        <v>0</v>
      </c>
      <c r="AA9" s="59">
        <f t="shared" si="1"/>
        <v>0</v>
      </c>
      <c r="AB9" s="59">
        <f t="shared" si="1"/>
        <v>0</v>
      </c>
    </row>
    <row r="10" spans="1:28" ht="8.25" customHeight="1" x14ac:dyDescent="0.25"/>
    <row r="11" spans="1:28" x14ac:dyDescent="0.25">
      <c r="A11" s="65"/>
      <c r="B11" s="160" t="s">
        <v>53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8" x14ac:dyDescent="0.25">
      <c r="A12" s="161" t="s">
        <v>50</v>
      </c>
      <c r="B12" s="162"/>
      <c r="C12" s="165" t="s">
        <v>54</v>
      </c>
      <c r="D12" s="157" t="s">
        <v>49</v>
      </c>
      <c r="E12" s="166" t="s">
        <v>6</v>
      </c>
      <c r="F12" s="167"/>
      <c r="G12" s="167"/>
      <c r="H12" s="167"/>
      <c r="I12" s="167"/>
      <c r="J12" s="167"/>
      <c r="K12" s="168"/>
      <c r="L12" s="166" t="s">
        <v>7</v>
      </c>
      <c r="M12" s="167"/>
      <c r="N12" s="167"/>
      <c r="O12" s="167"/>
      <c r="P12" s="167"/>
      <c r="Q12" s="167"/>
      <c r="R12" s="167"/>
      <c r="S12" s="168"/>
      <c r="T12" s="169" t="s">
        <v>48</v>
      </c>
    </row>
    <row r="13" spans="1:28" ht="83.25" x14ac:dyDescent="0.25">
      <c r="A13" s="163"/>
      <c r="B13" s="164"/>
      <c r="C13" s="165"/>
      <c r="D13" s="158"/>
      <c r="E13" s="49" t="s">
        <v>8</v>
      </c>
      <c r="F13" s="49" t="s">
        <v>9</v>
      </c>
      <c r="G13" s="49" t="s">
        <v>10</v>
      </c>
      <c r="H13" s="49" t="s">
        <v>11</v>
      </c>
      <c r="I13" s="49" t="s">
        <v>12</v>
      </c>
      <c r="J13" s="49" t="s">
        <v>13</v>
      </c>
      <c r="K13" s="50" t="s">
        <v>2</v>
      </c>
      <c r="L13" s="49" t="s">
        <v>8</v>
      </c>
      <c r="M13" s="49" t="s">
        <v>9</v>
      </c>
      <c r="N13" s="49" t="s">
        <v>10</v>
      </c>
      <c r="O13" s="49" t="s">
        <v>11</v>
      </c>
      <c r="P13" s="49" t="s">
        <v>14</v>
      </c>
      <c r="Q13" s="49" t="s">
        <v>15</v>
      </c>
      <c r="R13" s="49" t="s">
        <v>16</v>
      </c>
      <c r="S13" s="50" t="s">
        <v>17</v>
      </c>
      <c r="T13" s="169"/>
    </row>
    <row r="14" spans="1:28" x14ac:dyDescent="0.25">
      <c r="A14" s="146"/>
      <c r="B14" s="147"/>
      <c r="C14" s="66">
        <f>Z9</f>
        <v>0</v>
      </c>
      <c r="D14" s="67"/>
      <c r="E14" s="68"/>
      <c r="F14" s="68"/>
      <c r="G14" s="68"/>
      <c r="H14" s="68"/>
      <c r="I14" s="68"/>
      <c r="J14" s="68"/>
      <c r="K14" s="69">
        <f>J14+I14+H14+G14+F14+E14</f>
        <v>0</v>
      </c>
      <c r="L14" s="68"/>
      <c r="M14" s="68"/>
      <c r="N14" s="68"/>
      <c r="O14" s="68"/>
      <c r="P14" s="68"/>
      <c r="Q14" s="68"/>
      <c r="R14" s="68"/>
      <c r="S14" s="69">
        <f>R14+Q14+P14+O14+N14+M14+L14</f>
        <v>0</v>
      </c>
      <c r="T14" s="70">
        <f>C14+K14-S14</f>
        <v>0</v>
      </c>
    </row>
    <row r="15" spans="1:28" ht="9" customHeight="1" x14ac:dyDescent="0.25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8" x14ac:dyDescent="0.25">
      <c r="A16" s="148" t="s">
        <v>61</v>
      </c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0"/>
      <c r="R16" s="72"/>
      <c r="S16" s="72"/>
      <c r="T16" s="72"/>
    </row>
    <row r="17" spans="1:28" x14ac:dyDescent="0.25">
      <c r="A17" s="151" t="s">
        <v>18</v>
      </c>
      <c r="B17" s="153" t="s">
        <v>19</v>
      </c>
      <c r="C17" s="155" t="s">
        <v>58</v>
      </c>
      <c r="D17" s="157" t="s">
        <v>20</v>
      </c>
      <c r="E17" s="159" t="s">
        <v>21</v>
      </c>
      <c r="F17" s="159"/>
      <c r="G17" s="159"/>
      <c r="H17" s="159"/>
      <c r="I17" s="159"/>
      <c r="J17" s="159" t="s">
        <v>22</v>
      </c>
      <c r="K17" s="159"/>
      <c r="L17" s="159"/>
      <c r="M17" s="159"/>
      <c r="N17" s="159"/>
      <c r="O17" s="159"/>
      <c r="P17" s="159"/>
      <c r="Q17" s="73"/>
      <c r="R17" s="74"/>
      <c r="S17" s="74"/>
      <c r="T17" s="74"/>
      <c r="U17" s="75"/>
      <c r="V17" s="75"/>
      <c r="W17" s="36"/>
      <c r="X17" s="36"/>
      <c r="Y17" s="36"/>
      <c r="Z17" s="36"/>
      <c r="AA17" s="36"/>
      <c r="AB17" s="36"/>
    </row>
    <row r="18" spans="1:28" ht="65.25" customHeight="1" x14ac:dyDescent="0.25">
      <c r="A18" s="152"/>
      <c r="B18" s="154"/>
      <c r="C18" s="156"/>
      <c r="D18" s="158"/>
      <c r="E18" s="52" t="s">
        <v>23</v>
      </c>
      <c r="F18" s="53" t="s">
        <v>24</v>
      </c>
      <c r="G18" s="54" t="s">
        <v>25</v>
      </c>
      <c r="H18" s="52" t="s">
        <v>26</v>
      </c>
      <c r="I18" s="52" t="s">
        <v>27</v>
      </c>
      <c r="J18" s="53" t="s">
        <v>28</v>
      </c>
      <c r="K18" s="53" t="s">
        <v>29</v>
      </c>
      <c r="L18" s="53" t="s">
        <v>30</v>
      </c>
      <c r="M18" s="53" t="s">
        <v>32</v>
      </c>
      <c r="N18" s="53" t="s">
        <v>31</v>
      </c>
      <c r="O18" s="52" t="s">
        <v>33</v>
      </c>
      <c r="P18" s="52" t="s">
        <v>34</v>
      </c>
      <c r="Q18" s="76"/>
      <c r="R18" s="72"/>
      <c r="S18" s="72"/>
      <c r="T18" s="72"/>
    </row>
    <row r="19" spans="1:28" x14ac:dyDescent="0.25">
      <c r="A19" s="77">
        <v>1</v>
      </c>
      <c r="B19" s="30" t="s">
        <v>35</v>
      </c>
      <c r="C19" s="78">
        <f>J9+H9+F9+D9+B9</f>
        <v>0</v>
      </c>
      <c r="D19" s="79">
        <f>K9+I9+G9+E9+C9</f>
        <v>0</v>
      </c>
      <c r="E19" s="80">
        <f>F19+G19+H19+I19</f>
        <v>0</v>
      </c>
      <c r="F19" s="81">
        <f>B9</f>
        <v>0</v>
      </c>
      <c r="G19" s="81">
        <f>D9</f>
        <v>0</v>
      </c>
      <c r="H19" s="82"/>
      <c r="I19" s="80"/>
      <c r="J19" s="79"/>
      <c r="K19" s="79"/>
      <c r="L19" s="79"/>
      <c r="M19" s="79"/>
      <c r="N19" s="79"/>
      <c r="O19" s="80" t="e">
        <f>(J19+K19+L19+M19)*100/(C19-E19)</f>
        <v>#DIV/0!</v>
      </c>
      <c r="P19" s="80" t="e">
        <f>(J19+K19)*100/(C19-E19)</f>
        <v>#DIV/0!</v>
      </c>
      <c r="Q19" s="83"/>
      <c r="R19" s="72"/>
      <c r="S19" s="72"/>
      <c r="T19" s="72"/>
    </row>
    <row r="20" spans="1:28" x14ac:dyDescent="0.25">
      <c r="A20" s="77">
        <v>2</v>
      </c>
      <c r="B20" s="30" t="s">
        <v>36</v>
      </c>
      <c r="C20" s="84">
        <f>T9+R9+P9+N9+L9</f>
        <v>0</v>
      </c>
      <c r="D20" s="81">
        <f>U9+S9+Q9+O9+M9</f>
        <v>0</v>
      </c>
      <c r="E20" s="82">
        <f>H20+I20</f>
        <v>0</v>
      </c>
      <c r="F20" s="81"/>
      <c r="G20" s="81"/>
      <c r="H20" s="82"/>
      <c r="I20" s="82"/>
      <c r="J20" s="81"/>
      <c r="K20" s="81"/>
      <c r="L20" s="81"/>
      <c r="M20" s="81"/>
      <c r="N20" s="81"/>
      <c r="O20" s="80" t="e">
        <f>(J20+K20+L20+M20)*100/(C20-E20)</f>
        <v>#DIV/0!</v>
      </c>
      <c r="P20" s="80" t="e">
        <f>(J20+K20)*100/(C20-E20)</f>
        <v>#DIV/0!</v>
      </c>
      <c r="Q20" s="85"/>
      <c r="R20" s="72"/>
      <c r="S20" s="72"/>
      <c r="T20" s="72"/>
    </row>
    <row r="21" spans="1:28" x14ac:dyDescent="0.25">
      <c r="A21" s="77">
        <v>3</v>
      </c>
      <c r="B21" s="30" t="s">
        <v>37</v>
      </c>
      <c r="C21" s="84">
        <f>X9+V9</f>
        <v>0</v>
      </c>
      <c r="D21" s="81">
        <f>Y9+W9</f>
        <v>0</v>
      </c>
      <c r="E21" s="82">
        <f>H21+I21</f>
        <v>0</v>
      </c>
      <c r="F21" s="81"/>
      <c r="G21" s="81"/>
      <c r="H21" s="82"/>
      <c r="I21" s="82"/>
      <c r="J21" s="81"/>
      <c r="K21" s="81"/>
      <c r="L21" s="81"/>
      <c r="M21" s="81"/>
      <c r="N21" s="81"/>
      <c r="O21" s="80" t="e">
        <f>(J21+K21+L21+M21)*100/(C21-E21)</f>
        <v>#DIV/0!</v>
      </c>
      <c r="P21" s="80" t="e">
        <f>(J21+K21)*100/(C21-E21)</f>
        <v>#DIV/0!</v>
      </c>
      <c r="Q21" s="85"/>
      <c r="R21" s="72"/>
      <c r="S21" s="72"/>
      <c r="T21" s="72"/>
    </row>
    <row r="22" spans="1:28" x14ac:dyDescent="0.25">
      <c r="A22" s="77">
        <v>4</v>
      </c>
      <c r="B22" s="31" t="s">
        <v>38</v>
      </c>
      <c r="C22" s="84">
        <f>SUM(C19:C21)</f>
        <v>0</v>
      </c>
      <c r="D22" s="81">
        <f>SUM(D19:D21)</f>
        <v>0</v>
      </c>
      <c r="E22" s="82">
        <f>SUM(E19:E21)</f>
        <v>0</v>
      </c>
      <c r="F22" s="81"/>
      <c r="G22" s="81"/>
      <c r="H22" s="82"/>
      <c r="I22" s="82"/>
      <c r="J22" s="81"/>
      <c r="K22" s="81"/>
      <c r="L22" s="81"/>
      <c r="M22" s="81"/>
      <c r="N22" s="81"/>
      <c r="O22" s="80" t="e">
        <f>(J22+K22+L22+M22)*100/(C22-E22)</f>
        <v>#DIV/0!</v>
      </c>
      <c r="P22" s="80" t="e">
        <f>(J22+K22)*100/(C22-E22)</f>
        <v>#DIV/0!</v>
      </c>
      <c r="Q22" s="86"/>
      <c r="R22" s="72"/>
      <c r="S22" s="72"/>
      <c r="T22" s="72"/>
    </row>
    <row r="24" spans="1:28" ht="15.75" thickBot="1" x14ac:dyDescent="0.3">
      <c r="E24" s="144" t="s">
        <v>62</v>
      </c>
      <c r="F24" s="144"/>
      <c r="G24" s="144"/>
      <c r="H24" s="143" t="s">
        <v>44</v>
      </c>
      <c r="I24" s="143"/>
      <c r="J24" s="143"/>
      <c r="K24" s="143"/>
      <c r="L24" s="143" t="s">
        <v>44</v>
      </c>
      <c r="M24" s="143"/>
      <c r="N24" s="143"/>
      <c r="O24" s="143"/>
      <c r="P24" s="143"/>
    </row>
    <row r="25" spans="1:28" x14ac:dyDescent="0.25">
      <c r="H25" s="108" t="s">
        <v>51</v>
      </c>
      <c r="I25" s="108"/>
      <c r="J25" s="108"/>
      <c r="K25" s="108"/>
      <c r="L25" s="110" t="s">
        <v>52</v>
      </c>
      <c r="M25" s="110"/>
      <c r="N25" s="110"/>
      <c r="O25" s="110"/>
      <c r="P25" s="110"/>
    </row>
  </sheetData>
  <mergeCells count="38">
    <mergeCell ref="N4:O4"/>
    <mergeCell ref="T12:T13"/>
    <mergeCell ref="A1:AB1"/>
    <mergeCell ref="A3:A5"/>
    <mergeCell ref="B3:Y3"/>
    <mergeCell ref="Z3:Z5"/>
    <mergeCell ref="AA3:AA5"/>
    <mergeCell ref="AB3:AB5"/>
    <mergeCell ref="B4:C4"/>
    <mergeCell ref="D4:E4"/>
    <mergeCell ref="F4:G4"/>
    <mergeCell ref="T4:U4"/>
    <mergeCell ref="V4:W4"/>
    <mergeCell ref="X4:Y4"/>
    <mergeCell ref="H4:I4"/>
    <mergeCell ref="J4:K4"/>
    <mergeCell ref="L4:M4"/>
    <mergeCell ref="P4:Q4"/>
    <mergeCell ref="R4:S4"/>
    <mergeCell ref="A14:B14"/>
    <mergeCell ref="A16:Q16"/>
    <mergeCell ref="A17:A18"/>
    <mergeCell ref="B17:B18"/>
    <mergeCell ref="C17:C18"/>
    <mergeCell ref="D17:D18"/>
    <mergeCell ref="E17:I17"/>
    <mergeCell ref="J17:P17"/>
    <mergeCell ref="B11:T11"/>
    <mergeCell ref="A12:B13"/>
    <mergeCell ref="C12:C13"/>
    <mergeCell ref="D12:D13"/>
    <mergeCell ref="E12:K12"/>
    <mergeCell ref="L12:S12"/>
    <mergeCell ref="H24:K24"/>
    <mergeCell ref="L24:P24"/>
    <mergeCell ref="H25:K25"/>
    <mergeCell ref="L25:P25"/>
    <mergeCell ref="E24:G24"/>
  </mergeCells>
  <pageMargins left="0.10416666666666667" right="9.1145833333333329E-2" top="0.15625" bottom="6.5104166666666671E-2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zoomScaleNormal="100" workbookViewId="0">
      <selection activeCell="M23" sqref="M23"/>
    </sheetView>
  </sheetViews>
  <sheetFormatPr defaultRowHeight="15" x14ac:dyDescent="0.25"/>
  <cols>
    <col min="1" max="1" width="4.5703125" style="51" customWidth="1"/>
    <col min="2" max="2" width="6.5703125" style="48" customWidth="1"/>
    <col min="3" max="3" width="6.7109375" style="48" customWidth="1"/>
    <col min="4" max="4" width="7.28515625" style="48" customWidth="1"/>
    <col min="5" max="6" width="5.7109375" style="48" customWidth="1"/>
    <col min="7" max="8" width="6.7109375" style="48" customWidth="1"/>
    <col min="9" max="9" width="6.42578125" style="48" customWidth="1"/>
    <col min="10" max="11" width="6.140625" style="48" customWidth="1"/>
    <col min="12" max="13" width="5.7109375" style="48" customWidth="1"/>
    <col min="14" max="14" width="7" style="48" customWidth="1"/>
    <col min="15" max="16" width="6.85546875" style="48" customWidth="1"/>
    <col min="17" max="17" width="6.5703125" style="48" customWidth="1"/>
    <col min="18" max="18" width="7.28515625" style="48" customWidth="1"/>
    <col min="19" max="21" width="5.7109375" style="48" customWidth="1"/>
  </cols>
  <sheetData>
    <row r="1" spans="1:26" s="2" customFormat="1" ht="18.75" x14ac:dyDescent="0.3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6" s="98" customFormat="1" ht="18.75" x14ac:dyDescent="0.3">
      <c r="A2" s="185" t="s">
        <v>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6" s="94" customFormat="1" ht="77.25" customHeight="1" x14ac:dyDescent="0.25">
      <c r="A3" s="183" t="s">
        <v>65</v>
      </c>
      <c r="B3" s="188" t="s">
        <v>80</v>
      </c>
      <c r="C3" s="188"/>
      <c r="D3" s="188" t="s">
        <v>81</v>
      </c>
      <c r="E3" s="188"/>
      <c r="F3" s="188" t="s">
        <v>66</v>
      </c>
      <c r="G3" s="188"/>
      <c r="H3" s="188" t="s">
        <v>73</v>
      </c>
      <c r="I3" s="188"/>
      <c r="J3" s="188" t="s">
        <v>67</v>
      </c>
      <c r="K3" s="188"/>
      <c r="L3" s="188" t="s">
        <v>68</v>
      </c>
      <c r="M3" s="188"/>
      <c r="N3" s="188" t="s">
        <v>69</v>
      </c>
      <c r="O3" s="188"/>
      <c r="P3" s="188" t="s">
        <v>70</v>
      </c>
      <c r="Q3" s="188"/>
      <c r="R3" s="188" t="s">
        <v>71</v>
      </c>
      <c r="S3" s="188"/>
      <c r="T3" s="188" t="s">
        <v>72</v>
      </c>
      <c r="U3" s="188"/>
      <c r="V3" s="93"/>
      <c r="W3" s="93"/>
      <c r="X3" s="93"/>
      <c r="Y3" s="93"/>
      <c r="Z3" s="93"/>
    </row>
    <row r="4" spans="1:26" s="94" customFormat="1" ht="27.75" customHeight="1" x14ac:dyDescent="0.25">
      <c r="A4" s="184"/>
      <c r="B4" s="95" t="s">
        <v>74</v>
      </c>
      <c r="C4" s="95" t="s">
        <v>75</v>
      </c>
      <c r="D4" s="95" t="s">
        <v>74</v>
      </c>
      <c r="E4" s="95" t="s">
        <v>75</v>
      </c>
      <c r="F4" s="95" t="s">
        <v>74</v>
      </c>
      <c r="G4" s="95" t="s">
        <v>75</v>
      </c>
      <c r="H4" s="95" t="s">
        <v>74</v>
      </c>
      <c r="I4" s="95" t="s">
        <v>75</v>
      </c>
      <c r="J4" s="95" t="s">
        <v>74</v>
      </c>
      <c r="K4" s="95" t="s">
        <v>75</v>
      </c>
      <c r="L4" s="95" t="s">
        <v>74</v>
      </c>
      <c r="M4" s="95" t="s">
        <v>75</v>
      </c>
      <c r="N4" s="95" t="s">
        <v>74</v>
      </c>
      <c r="O4" s="95" t="s">
        <v>75</v>
      </c>
      <c r="P4" s="95" t="s">
        <v>74</v>
      </c>
      <c r="Q4" s="95" t="s">
        <v>75</v>
      </c>
      <c r="R4" s="95" t="s">
        <v>74</v>
      </c>
      <c r="S4" s="95" t="s">
        <v>75</v>
      </c>
      <c r="T4" s="95" t="s">
        <v>74</v>
      </c>
      <c r="U4" s="95" t="s">
        <v>75</v>
      </c>
      <c r="V4" s="93"/>
      <c r="W4" s="93"/>
      <c r="X4" s="93"/>
      <c r="Y4" s="93"/>
      <c r="Z4" s="93"/>
    </row>
    <row r="5" spans="1:26" x14ac:dyDescent="0.25">
      <c r="A5" s="96">
        <v>2</v>
      </c>
      <c r="B5" s="97">
        <v>0</v>
      </c>
      <c r="C5" s="100">
        <v>0.42499999999999999</v>
      </c>
      <c r="D5" s="97">
        <v>0</v>
      </c>
      <c r="E5" s="100">
        <v>0.36</v>
      </c>
      <c r="F5" s="97">
        <v>0</v>
      </c>
      <c r="G5" s="100">
        <v>0.31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6" x14ac:dyDescent="0.25">
      <c r="A6" s="96">
        <v>3</v>
      </c>
      <c r="B6" s="100">
        <v>0.42</v>
      </c>
      <c r="C6" s="100">
        <v>0.42</v>
      </c>
      <c r="D6" s="100">
        <v>0.47</v>
      </c>
      <c r="E6" s="100">
        <v>0.4</v>
      </c>
      <c r="F6" s="100">
        <v>0.48</v>
      </c>
      <c r="G6" s="101">
        <v>0.40300000000000002</v>
      </c>
      <c r="H6" s="100">
        <v>0.36</v>
      </c>
      <c r="I6" s="100">
        <v>0.32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6" x14ac:dyDescent="0.25">
      <c r="A7" s="96">
        <v>4</v>
      </c>
      <c r="B7" s="100">
        <v>0.46300000000000002</v>
      </c>
      <c r="C7" s="100">
        <v>0.45</v>
      </c>
      <c r="D7" s="100">
        <v>0.64</v>
      </c>
      <c r="E7" s="100">
        <v>0.38</v>
      </c>
      <c r="F7" s="100">
        <v>0.7</v>
      </c>
      <c r="G7" s="100">
        <v>0.38</v>
      </c>
      <c r="H7" s="100">
        <v>0.41</v>
      </c>
      <c r="I7" s="100">
        <v>0.47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6" x14ac:dyDescent="0.25">
      <c r="A8" s="96">
        <v>5</v>
      </c>
      <c r="B8" s="100">
        <v>0.44</v>
      </c>
      <c r="C8" s="100">
        <v>0.5</v>
      </c>
      <c r="D8" s="100">
        <v>0.64</v>
      </c>
      <c r="E8" s="100">
        <v>0.56999999999999995</v>
      </c>
      <c r="F8" s="100">
        <v>0.34</v>
      </c>
      <c r="G8" s="100">
        <v>0.3</v>
      </c>
      <c r="H8" s="100">
        <v>0.45</v>
      </c>
      <c r="I8" s="100">
        <v>0.43</v>
      </c>
      <c r="J8" s="100">
        <v>0.39</v>
      </c>
      <c r="K8" s="100">
        <v>0.36</v>
      </c>
      <c r="L8" s="99"/>
      <c r="M8" s="99"/>
      <c r="N8" s="99"/>
      <c r="O8" s="99"/>
      <c r="P8" s="99"/>
      <c r="Q8" s="99"/>
      <c r="R8" s="101">
        <v>0.42499999999999999</v>
      </c>
      <c r="S8" s="100">
        <v>0.5</v>
      </c>
      <c r="T8" s="99"/>
      <c r="U8" s="99"/>
    </row>
    <row r="9" spans="1:26" x14ac:dyDescent="0.25">
      <c r="A9" s="96">
        <v>6</v>
      </c>
      <c r="B9" s="101">
        <v>0.48699999999999999</v>
      </c>
      <c r="C9" s="100">
        <v>0.34</v>
      </c>
      <c r="D9" s="101">
        <v>0.47599999999999998</v>
      </c>
      <c r="E9" s="100">
        <v>0.4</v>
      </c>
      <c r="F9" s="100">
        <v>0.33</v>
      </c>
      <c r="G9" s="100">
        <v>0.31</v>
      </c>
      <c r="H9" s="100">
        <v>0.46</v>
      </c>
      <c r="I9" s="100">
        <v>0.4</v>
      </c>
      <c r="J9" s="100">
        <v>0.3</v>
      </c>
      <c r="K9" s="100">
        <v>0.34</v>
      </c>
      <c r="L9" s="99"/>
      <c r="M9" s="99"/>
      <c r="N9" s="99"/>
      <c r="O9" s="99"/>
      <c r="P9" s="100">
        <v>0.39</v>
      </c>
      <c r="Q9" s="101">
        <v>0.315</v>
      </c>
      <c r="R9" s="100">
        <v>0.47</v>
      </c>
      <c r="S9" s="100">
        <v>0.39</v>
      </c>
      <c r="T9" s="100">
        <v>0.49</v>
      </c>
      <c r="U9" s="100">
        <v>0.46</v>
      </c>
    </row>
    <row r="10" spans="1:26" x14ac:dyDescent="0.25">
      <c r="A10" s="96">
        <v>7</v>
      </c>
      <c r="B10" s="100">
        <v>0.434</v>
      </c>
      <c r="C10" s="100">
        <v>0.25</v>
      </c>
      <c r="D10" s="101">
        <v>0.434</v>
      </c>
      <c r="E10" s="100">
        <v>0.41</v>
      </c>
      <c r="F10" s="100">
        <v>0.33</v>
      </c>
      <c r="G10" s="100">
        <v>0.28000000000000003</v>
      </c>
      <c r="H10" s="100">
        <v>0.34</v>
      </c>
      <c r="I10" s="101">
        <v>0.255</v>
      </c>
      <c r="J10" s="100">
        <v>0.3</v>
      </c>
      <c r="K10" s="100">
        <v>0.28999999999999998</v>
      </c>
      <c r="L10" s="100">
        <v>0.33</v>
      </c>
      <c r="M10" s="100">
        <v>0.22</v>
      </c>
      <c r="N10" s="99"/>
      <c r="O10" s="99"/>
      <c r="P10" s="101">
        <v>0.315</v>
      </c>
      <c r="Q10" s="97">
        <v>33.299999999999997</v>
      </c>
      <c r="R10" s="100">
        <v>0.36</v>
      </c>
      <c r="S10" s="100">
        <v>0.28999999999999998</v>
      </c>
      <c r="T10" s="100">
        <v>0.52</v>
      </c>
      <c r="U10" s="100">
        <v>0.49</v>
      </c>
    </row>
    <row r="11" spans="1:26" x14ac:dyDescent="0.25">
      <c r="A11" s="96">
        <v>8</v>
      </c>
      <c r="B11" s="100">
        <v>0.42</v>
      </c>
      <c r="C11" s="101">
        <v>0.36799999999999999</v>
      </c>
      <c r="D11" s="100">
        <v>0.52</v>
      </c>
      <c r="E11" s="100">
        <v>0.36</v>
      </c>
      <c r="F11" s="100">
        <v>0.35</v>
      </c>
      <c r="G11" s="100">
        <v>0.36</v>
      </c>
      <c r="H11" s="100">
        <v>0.42</v>
      </c>
      <c r="I11" s="100">
        <v>0.24</v>
      </c>
      <c r="J11" s="100">
        <v>0.37</v>
      </c>
      <c r="K11" s="100">
        <v>0.21</v>
      </c>
      <c r="L11" s="100">
        <v>0.33</v>
      </c>
      <c r="M11" s="100">
        <v>0.24</v>
      </c>
      <c r="N11" s="100">
        <v>0.32</v>
      </c>
      <c r="O11" s="100">
        <v>0.21</v>
      </c>
      <c r="P11" s="100">
        <v>0.41</v>
      </c>
      <c r="Q11" s="100">
        <v>0.36</v>
      </c>
      <c r="R11" s="100">
        <v>0.28000000000000003</v>
      </c>
      <c r="S11" s="100">
        <v>0.26</v>
      </c>
      <c r="T11" s="100">
        <v>0.32</v>
      </c>
      <c r="U11" s="100">
        <v>0.3</v>
      </c>
    </row>
    <row r="12" spans="1:26" x14ac:dyDescent="0.25">
      <c r="A12" s="96">
        <v>9</v>
      </c>
      <c r="B12" s="101">
        <v>0.41799999999999998</v>
      </c>
      <c r="C12" s="101">
        <v>0.40400000000000003</v>
      </c>
      <c r="D12" s="101">
        <v>0.40899999999999997</v>
      </c>
      <c r="E12" s="100">
        <v>0.31</v>
      </c>
      <c r="F12" s="100">
        <v>0.33</v>
      </c>
      <c r="G12" s="100">
        <v>0.35</v>
      </c>
      <c r="H12" s="100">
        <v>0.32</v>
      </c>
      <c r="I12" s="100">
        <v>0.38</v>
      </c>
      <c r="J12" s="100">
        <v>0.31</v>
      </c>
      <c r="K12" s="100">
        <v>0.33</v>
      </c>
      <c r="L12" s="100">
        <v>0.16</v>
      </c>
      <c r="M12" s="100">
        <v>0.24</v>
      </c>
      <c r="N12" s="100">
        <v>0.27</v>
      </c>
      <c r="O12" s="100">
        <v>0.23</v>
      </c>
      <c r="P12" s="100">
        <v>0.4</v>
      </c>
      <c r="Q12" s="100">
        <v>0.33</v>
      </c>
      <c r="R12" s="100">
        <v>0.26</v>
      </c>
      <c r="S12" s="100">
        <v>0.25</v>
      </c>
      <c r="T12" s="100">
        <v>0.32</v>
      </c>
      <c r="U12" s="100">
        <v>0.28000000000000003</v>
      </c>
    </row>
    <row r="13" spans="1:26" x14ac:dyDescent="0.25">
      <c r="A13" s="96">
        <v>10</v>
      </c>
      <c r="B13" s="101">
        <v>0.27700000000000002</v>
      </c>
      <c r="C13" s="100">
        <v>0.38</v>
      </c>
      <c r="D13" s="100">
        <v>0.36</v>
      </c>
      <c r="E13" s="100">
        <v>0.33</v>
      </c>
      <c r="F13" s="100">
        <v>0.38</v>
      </c>
      <c r="G13" s="100">
        <v>0.35</v>
      </c>
      <c r="H13" s="101">
        <v>0.28499999999999998</v>
      </c>
      <c r="I13" s="100">
        <v>0.24</v>
      </c>
      <c r="J13" s="99"/>
      <c r="K13" s="99"/>
      <c r="L13" s="100">
        <v>0.28000000000000003</v>
      </c>
      <c r="M13" s="100">
        <v>0.22</v>
      </c>
      <c r="N13" s="101">
        <v>0.35499999999999998</v>
      </c>
      <c r="O13" s="100">
        <v>0.22</v>
      </c>
      <c r="P13" s="101">
        <v>0.33500000000000002</v>
      </c>
      <c r="Q13" s="101">
        <v>0.38800000000000001</v>
      </c>
      <c r="R13" s="101">
        <v>0.26400000000000001</v>
      </c>
      <c r="S13" s="100">
        <v>0.38</v>
      </c>
      <c r="T13" s="100">
        <v>0.16</v>
      </c>
      <c r="U13" s="100">
        <v>0.14000000000000001</v>
      </c>
    </row>
    <row r="14" spans="1:26" x14ac:dyDescent="0.25">
      <c r="A14" s="96">
        <v>11</v>
      </c>
      <c r="B14" s="100">
        <v>0.28999999999999998</v>
      </c>
      <c r="C14" s="100">
        <v>0.441</v>
      </c>
      <c r="D14" s="100">
        <v>0.27</v>
      </c>
      <c r="E14" s="100">
        <v>0.41</v>
      </c>
      <c r="F14" s="100">
        <v>0.38</v>
      </c>
      <c r="G14" s="100">
        <v>0.35</v>
      </c>
      <c r="H14" s="100">
        <v>0.41</v>
      </c>
      <c r="I14" s="100">
        <v>0.31</v>
      </c>
      <c r="J14" s="99"/>
      <c r="K14" s="99"/>
      <c r="L14" s="100">
        <v>0.28000000000000003</v>
      </c>
      <c r="M14" s="100">
        <v>0.24</v>
      </c>
      <c r="N14" s="100">
        <v>0.25</v>
      </c>
      <c r="O14" s="102">
        <v>0.23499999999999999</v>
      </c>
      <c r="P14" s="100">
        <v>0.25</v>
      </c>
      <c r="Q14" s="101">
        <v>0.35199999999999998</v>
      </c>
      <c r="R14" s="100">
        <v>0.45</v>
      </c>
      <c r="S14" s="100">
        <v>0.32</v>
      </c>
      <c r="T14" s="100">
        <v>0.16</v>
      </c>
      <c r="U14" s="100">
        <v>0.2</v>
      </c>
    </row>
    <row r="17" spans="3:20" x14ac:dyDescent="0.25">
      <c r="C17" s="186" t="s">
        <v>77</v>
      </c>
      <c r="D17" s="186"/>
      <c r="E17" s="186"/>
      <c r="F17" s="187"/>
      <c r="G17" s="187"/>
      <c r="H17" s="187"/>
      <c r="I17" s="187"/>
      <c r="J17" s="187"/>
      <c r="K17" s="187"/>
      <c r="L17" s="187"/>
      <c r="N17" s="187" t="s">
        <v>82</v>
      </c>
      <c r="O17" s="187"/>
      <c r="P17" s="187"/>
      <c r="Q17" s="187"/>
      <c r="R17" s="187"/>
      <c r="S17" s="187"/>
      <c r="T17" s="187"/>
    </row>
    <row r="18" spans="3:20" x14ac:dyDescent="0.25">
      <c r="F18" s="189" t="s">
        <v>78</v>
      </c>
      <c r="G18" s="189"/>
      <c r="H18" s="189"/>
      <c r="I18" s="189"/>
      <c r="J18" s="189"/>
      <c r="K18" s="189"/>
      <c r="L18" s="189"/>
      <c r="N18" s="189" t="s">
        <v>79</v>
      </c>
      <c r="O18" s="189"/>
      <c r="P18" s="189"/>
      <c r="Q18" s="189"/>
      <c r="R18" s="189"/>
      <c r="S18" s="189"/>
      <c r="T18" s="189"/>
    </row>
  </sheetData>
  <mergeCells count="18">
    <mergeCell ref="F18:L18"/>
    <mergeCell ref="N17:T17"/>
    <mergeCell ref="N18:T18"/>
    <mergeCell ref="L3:M3"/>
    <mergeCell ref="N3:O3"/>
    <mergeCell ref="P3:Q3"/>
    <mergeCell ref="R3:S3"/>
    <mergeCell ref="T3:U3"/>
    <mergeCell ref="F3:G3"/>
    <mergeCell ref="J3:K3"/>
    <mergeCell ref="H3:I3"/>
    <mergeCell ref="A3:A4"/>
    <mergeCell ref="A2:U2"/>
    <mergeCell ref="A1:U1"/>
    <mergeCell ref="C17:E17"/>
    <mergeCell ref="F17:L17"/>
    <mergeCell ref="B3:C3"/>
    <mergeCell ref="D3:E3"/>
  </mergeCells>
  <pageMargins left="9.375E-2" right="9.375E-2" top="0.22916666666666666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четверть</vt:lpstr>
      <vt:lpstr>Отчет за год</vt:lpstr>
      <vt:lpstr>% по предметам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аида</cp:lastModifiedBy>
  <cp:lastPrinted>2021-05-24T09:58:50Z</cp:lastPrinted>
  <dcterms:created xsi:type="dcterms:W3CDTF">2019-12-26T14:29:46Z</dcterms:created>
  <dcterms:modified xsi:type="dcterms:W3CDTF">2021-05-24T09:59:17Z</dcterms:modified>
</cp:coreProperties>
</file>